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20115" windowHeight="11055"/>
  </bookViews>
  <sheets>
    <sheet name="bon de commande" sheetId="1" r:id="rId1"/>
    <sheet name="STOCK REEL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17" i="2"/>
  <c r="G17" s="1"/>
  <c r="F17"/>
  <c r="F28"/>
  <c r="G28" s="1"/>
  <c r="D28"/>
  <c r="F16"/>
  <c r="G16" s="1"/>
  <c r="D16"/>
  <c r="F4"/>
  <c r="G6"/>
  <c r="G10"/>
  <c r="F11"/>
  <c r="F12"/>
  <c r="F14"/>
  <c r="F15"/>
  <c r="F18"/>
  <c r="F20"/>
  <c r="F21"/>
  <c r="F22"/>
  <c r="F23"/>
  <c r="F25"/>
  <c r="F29"/>
  <c r="F32"/>
  <c r="G21"/>
  <c r="G45"/>
  <c r="G46"/>
  <c r="F47"/>
  <c r="G49"/>
  <c r="F51"/>
  <c r="G51" s="1"/>
  <c r="F53"/>
  <c r="G53" s="1"/>
  <c r="F44"/>
  <c r="G44" s="1"/>
  <c r="D48"/>
  <c r="G48" s="1"/>
  <c r="D29"/>
  <c r="G29" s="1"/>
  <c r="D18"/>
  <c r="D23"/>
  <c r="D22"/>
  <c r="G22" s="1"/>
  <c r="D20"/>
  <c r="G20" s="1"/>
  <c r="D45"/>
  <c r="D46"/>
  <c r="D47"/>
  <c r="D49"/>
  <c r="D50"/>
  <c r="G50" s="1"/>
  <c r="D51"/>
  <c r="D52"/>
  <c r="G52" s="1"/>
  <c r="D53"/>
  <c r="D44"/>
  <c r="D3"/>
  <c r="D4"/>
  <c r="D5"/>
  <c r="D6"/>
  <c r="D7"/>
  <c r="D8"/>
  <c r="D9"/>
  <c r="D10"/>
  <c r="D11"/>
  <c r="D12"/>
  <c r="G12" s="1"/>
  <c r="D13"/>
  <c r="D14"/>
  <c r="D15"/>
  <c r="D19"/>
  <c r="D21"/>
  <c r="D24"/>
  <c r="D25"/>
  <c r="D26"/>
  <c r="G26" s="1"/>
  <c r="D27"/>
  <c r="D30"/>
  <c r="D31"/>
  <c r="D32"/>
  <c r="D33"/>
  <c r="D34"/>
  <c r="D35"/>
  <c r="D36"/>
  <c r="D37"/>
  <c r="D38"/>
  <c r="D39"/>
  <c r="D2"/>
  <c r="F40" l="1"/>
  <c r="G18"/>
  <c r="G14"/>
  <c r="G2"/>
  <c r="G25"/>
  <c r="G15"/>
  <c r="G11"/>
  <c r="G23"/>
  <c r="G3"/>
  <c r="G47"/>
  <c r="G37"/>
  <c r="G39"/>
  <c r="G35"/>
  <c r="G31"/>
  <c r="G33"/>
  <c r="G36"/>
  <c r="G32"/>
  <c r="G24"/>
  <c r="G27"/>
  <c r="G38"/>
  <c r="G34"/>
  <c r="G30"/>
  <c r="G19"/>
  <c r="G13"/>
  <c r="G9"/>
  <c r="G8"/>
  <c r="G7"/>
  <c r="G5"/>
  <c r="G4"/>
  <c r="G54"/>
  <c r="G40" l="1"/>
</calcChain>
</file>

<file path=xl/sharedStrings.xml><?xml version="1.0" encoding="utf-8"?>
<sst xmlns="http://schemas.openxmlformats.org/spreadsheetml/2006/main" count="99" uniqueCount="77">
  <si>
    <t>ck2100-1</t>
  </si>
  <si>
    <t>ck4100-252-rs</t>
  </si>
  <si>
    <t>ck8100-2</t>
  </si>
  <si>
    <t>km457</t>
  </si>
  <si>
    <t>km51</t>
  </si>
  <si>
    <t>ck2076-1</t>
  </si>
  <si>
    <t>ck2175-1</t>
  </si>
  <si>
    <t>ck8175-1</t>
  </si>
  <si>
    <t>ck4076-335-rs</t>
  </si>
  <si>
    <t>ko457e</t>
  </si>
  <si>
    <t>a10525274</t>
  </si>
  <si>
    <t>ck4100-1</t>
  </si>
  <si>
    <t>a10533574</t>
  </si>
  <si>
    <t>ck8076-1</t>
  </si>
  <si>
    <t>ck2140-1</t>
  </si>
  <si>
    <t>ck8140-2</t>
  </si>
  <si>
    <t>ck4140-1-rs</t>
  </si>
  <si>
    <t>ck4122-1-rs</t>
  </si>
  <si>
    <t>ck2300-1-vs</t>
  </si>
  <si>
    <t>ck4300-1-vs</t>
  </si>
  <si>
    <t>a13010174</t>
  </si>
  <si>
    <t>ck8140-1</t>
  </si>
  <si>
    <t>km457e</t>
  </si>
  <si>
    <t>ck2301-1-vs</t>
  </si>
  <si>
    <t>Prix tarif</t>
  </si>
  <si>
    <t>Quantité a cder</t>
  </si>
  <si>
    <t>TOTAL</t>
  </si>
  <si>
    <t>inclus</t>
  </si>
  <si>
    <t>référence</t>
  </si>
  <si>
    <t>ck8301-1-vs</t>
  </si>
  <si>
    <t>ck8100-1</t>
  </si>
  <si>
    <t>ck8076-2</t>
  </si>
  <si>
    <t>ck4175-2</t>
  </si>
  <si>
    <t>ck2110-1</t>
  </si>
  <si>
    <t>ck8145-1</t>
  </si>
  <si>
    <t>ck2004-2</t>
  </si>
  <si>
    <t>ck8110-1</t>
  </si>
  <si>
    <t>ck2055-1</t>
  </si>
  <si>
    <t>a19001674</t>
  </si>
  <si>
    <t>a11220774</t>
  </si>
  <si>
    <t xml:space="preserve">ko457 </t>
  </si>
  <si>
    <t>kt457e</t>
  </si>
  <si>
    <t>kt52</t>
  </si>
  <si>
    <t>km52</t>
  </si>
  <si>
    <t>km1122e</t>
  </si>
  <si>
    <t>ko1122e</t>
  </si>
  <si>
    <t xml:space="preserve">ck4140-1 </t>
  </si>
  <si>
    <t>ck4175-1</t>
  </si>
  <si>
    <t>Quantité en stock</t>
  </si>
  <si>
    <t>Prix remisé UNITAIRE</t>
  </si>
  <si>
    <t xml:space="preserve">Quantité besoin </t>
  </si>
  <si>
    <t xml:space="preserve">Jusqu'au mois </t>
  </si>
  <si>
    <t>SEPTEMBRE</t>
  </si>
  <si>
    <t>ck2230-1</t>
  </si>
  <si>
    <t>ck4230-1-rs</t>
  </si>
  <si>
    <t>ck2302-1-ka</t>
  </si>
  <si>
    <t>(Société Fluides Air Comprimé Services)</t>
  </si>
  <si>
    <t>S.AR.L  au capital de 8000,00€</t>
  </si>
  <si>
    <t>Siret 518702998 00023  R.C.S de Romans sur Isère</t>
  </si>
  <si>
    <t>Fr : 86518702998</t>
  </si>
  <si>
    <t>BON DE COMMANDE N° : MB15/03/00037</t>
  </si>
  <si>
    <t>Date de commande : 26/03/15</t>
  </si>
  <si>
    <t xml:space="preserve">Adresse de Livraison : SFACS Industrie           </t>
  </si>
  <si>
    <t xml:space="preserve">Quartier les Meuilles    </t>
  </si>
  <si>
    <t xml:space="preserve">( Locaux EURL EDR ) </t>
  </si>
  <si>
    <t>26350 MONTRIGAUD</t>
  </si>
  <si>
    <t>COMPAIR</t>
  </si>
  <si>
    <t>70 avenue albert einstein</t>
  </si>
  <si>
    <t>za du chateau d'eau</t>
  </si>
  <si>
    <t>bp 50061</t>
  </si>
  <si>
    <t>77551 moissy cramayel cedex</t>
  </si>
  <si>
    <t>Total HT € : 10 126,72 €</t>
  </si>
  <si>
    <t>TVA : 2 025,34 €</t>
  </si>
  <si>
    <t>TOTAL TTC € : 12 152,06 €</t>
  </si>
  <si>
    <t xml:space="preserve">Cordialement, </t>
  </si>
  <si>
    <t xml:space="preserve"> L'équipe de SFACS Industrie</t>
  </si>
  <si>
    <t xml:space="preserve">OBJET: PROMOTION MARS 2015 -  Accord règlement en 3 fois sans frais 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</si>
</sst>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4">
    <font>
      <sz val="10"/>
      <name val="Arial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17"/>
      <name val="Arial"/>
      <family val="2"/>
    </font>
    <font>
      <sz val="8"/>
      <color indexed="61"/>
      <name val="Arial"/>
      <family val="2"/>
    </font>
    <font>
      <sz val="8"/>
      <color indexed="46"/>
      <name val="Arial"/>
      <family val="2"/>
    </font>
    <font>
      <sz val="10"/>
      <color theme="3"/>
      <name val="Arial"/>
      <family val="2"/>
    </font>
    <font>
      <sz val="8"/>
      <color theme="3"/>
      <name val="Arial"/>
      <family val="2"/>
    </font>
    <font>
      <b/>
      <sz val="10"/>
      <color theme="3"/>
      <name val="Arial"/>
      <family val="2"/>
    </font>
    <font>
      <b/>
      <sz val="10"/>
      <color theme="4"/>
      <name val="Arial"/>
      <family val="2"/>
    </font>
    <font>
      <b/>
      <u/>
      <sz val="10"/>
      <color theme="3"/>
      <name val="Arial"/>
      <family val="2"/>
    </font>
    <font>
      <b/>
      <sz val="8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4" fillId="0" borderId="3" xfId="0" applyFont="1" applyBorder="1" applyAlignment="1">
      <alignment horizontal="center"/>
    </xf>
    <xf numFmtId="164" fontId="4" fillId="0" borderId="4" xfId="0" applyNumberFormat="1" applyFont="1" applyBorder="1"/>
    <xf numFmtId="0" fontId="3" fillId="0" borderId="2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164" fontId="7" fillId="0" borderId="1" xfId="0" applyNumberFormat="1" applyFont="1" applyBorder="1" applyAlignment="1">
      <alignment horizontal="center"/>
    </xf>
    <xf numFmtId="0" fontId="7" fillId="0" borderId="0" xfId="0" applyFont="1"/>
    <xf numFmtId="0" fontId="3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800100</xdr:colOff>
      <xdr:row>2</xdr:row>
      <xdr:rowOff>28575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62225" cy="419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topLeftCell="A28" workbookViewId="0">
      <selection activeCell="C49" sqref="C49"/>
    </sheetView>
  </sheetViews>
  <sheetFormatPr baseColWidth="10" defaultRowHeight="12.75"/>
  <cols>
    <col min="1" max="1" width="26.42578125" style="23" customWidth="1"/>
    <col min="2" max="2" width="16.5703125" style="26" customWidth="1"/>
    <col min="3" max="3" width="17.5703125" style="26" customWidth="1"/>
    <col min="4" max="4" width="14.42578125" style="26" customWidth="1"/>
    <col min="5" max="5" width="16.5703125" style="25" customWidth="1"/>
    <col min="6" max="6" width="13.42578125" style="23" customWidth="1"/>
    <col min="7" max="7" width="13.5703125" style="27" customWidth="1"/>
    <col min="8" max="16384" width="11.42578125" style="23"/>
  </cols>
  <sheetData>
    <row r="1" spans="1:7" ht="18" customHeight="1">
      <c r="B1" s="23"/>
      <c r="C1" s="23"/>
      <c r="D1" s="23"/>
      <c r="E1" s="23"/>
      <c r="G1" s="23"/>
    </row>
    <row r="2" spans="1:7">
      <c r="B2" s="23"/>
      <c r="C2" s="23"/>
      <c r="D2" s="23"/>
      <c r="E2" s="23"/>
      <c r="G2" s="23"/>
    </row>
    <row r="3" spans="1:7">
      <c r="A3" s="24" t="s">
        <v>56</v>
      </c>
      <c r="B3" s="23"/>
      <c r="C3" s="23"/>
      <c r="D3" s="23"/>
      <c r="E3" s="23"/>
      <c r="G3" s="23"/>
    </row>
    <row r="4" spans="1:7">
      <c r="A4" s="24" t="s">
        <v>57</v>
      </c>
      <c r="B4" s="23"/>
      <c r="C4" s="23"/>
      <c r="D4" s="23"/>
      <c r="E4" s="23"/>
      <c r="G4" s="23"/>
    </row>
    <row r="5" spans="1:7">
      <c r="A5" s="24" t="s">
        <v>58</v>
      </c>
      <c r="B5" s="23"/>
      <c r="C5" s="23"/>
      <c r="D5" s="23"/>
      <c r="E5" s="23"/>
      <c r="G5" s="23"/>
    </row>
    <row r="6" spans="1:7">
      <c r="A6" s="24" t="s">
        <v>59</v>
      </c>
      <c r="B6" s="23"/>
      <c r="C6" s="23"/>
      <c r="D6" s="23"/>
      <c r="E6" s="23"/>
      <c r="G6" s="23"/>
    </row>
    <row r="7" spans="1:7">
      <c r="B7" s="23"/>
      <c r="C7" s="23"/>
      <c r="D7" s="23"/>
      <c r="E7" s="23"/>
      <c r="G7" s="23"/>
    </row>
    <row r="8" spans="1:7">
      <c r="B8" s="23"/>
      <c r="C8" s="23"/>
      <c r="D8" s="23"/>
      <c r="E8" s="23"/>
      <c r="G8" s="23"/>
    </row>
    <row r="9" spans="1:7">
      <c r="A9" s="29" t="s">
        <v>60</v>
      </c>
      <c r="B9" s="23"/>
      <c r="C9" s="23"/>
      <c r="D9" s="23"/>
      <c r="E9" s="23"/>
      <c r="G9" s="23"/>
    </row>
    <row r="10" spans="1:7">
      <c r="B10" s="23"/>
      <c r="C10" s="23"/>
      <c r="D10" s="23"/>
      <c r="E10" s="23"/>
      <c r="G10" s="23"/>
    </row>
    <row r="11" spans="1:7">
      <c r="A11" s="23" t="s">
        <v>61</v>
      </c>
      <c r="B11" s="23"/>
      <c r="C11" s="23"/>
      <c r="D11" s="23"/>
      <c r="E11" s="23"/>
      <c r="G11" s="23"/>
    </row>
    <row r="12" spans="1:7">
      <c r="B12" s="23"/>
      <c r="C12" s="23"/>
      <c r="D12" s="23"/>
      <c r="E12" s="23"/>
      <c r="G12" s="23"/>
    </row>
    <row r="13" spans="1:7">
      <c r="A13" s="23" t="s">
        <v>62</v>
      </c>
      <c r="B13" s="23"/>
      <c r="C13" s="23"/>
      <c r="D13" s="23"/>
      <c r="E13" s="23"/>
      <c r="G13" s="23"/>
    </row>
    <row r="14" spans="1:7">
      <c r="A14" s="23" t="s">
        <v>63</v>
      </c>
      <c r="B14" s="23"/>
      <c r="C14" s="23"/>
      <c r="D14" s="23"/>
      <c r="G14" s="23"/>
    </row>
    <row r="15" spans="1:7">
      <c r="A15" s="23" t="s">
        <v>64</v>
      </c>
      <c r="B15" s="23"/>
      <c r="C15" s="28" t="s">
        <v>66</v>
      </c>
      <c r="D15" s="23"/>
      <c r="G15" s="23"/>
    </row>
    <row r="16" spans="1:7">
      <c r="A16" s="23" t="s">
        <v>65</v>
      </c>
      <c r="B16" s="23"/>
      <c r="C16" s="23" t="s">
        <v>67</v>
      </c>
      <c r="D16" s="23"/>
      <c r="G16" s="23"/>
    </row>
    <row r="17" spans="1:7">
      <c r="B17" s="23"/>
      <c r="C17" s="23" t="s">
        <v>68</v>
      </c>
      <c r="D17" s="23"/>
      <c r="E17" s="23"/>
      <c r="G17" s="23"/>
    </row>
    <row r="18" spans="1:7">
      <c r="B18" s="23"/>
      <c r="C18" s="23" t="s">
        <v>69</v>
      </c>
      <c r="D18" s="23"/>
      <c r="E18" s="23"/>
      <c r="G18" s="23"/>
    </row>
    <row r="19" spans="1:7">
      <c r="B19" s="23"/>
      <c r="C19" s="23" t="s">
        <v>70</v>
      </c>
      <c r="D19" s="23"/>
      <c r="E19" s="23"/>
      <c r="G19" s="23"/>
    </row>
    <row r="20" spans="1:7">
      <c r="B20" s="23"/>
      <c r="C20" s="23"/>
      <c r="D20" s="23"/>
      <c r="E20" s="23"/>
      <c r="G20" s="23"/>
    </row>
    <row r="21" spans="1:7" s="28" customFormat="1">
      <c r="A21" s="30" t="s">
        <v>76</v>
      </c>
    </row>
    <row r="22" spans="1:7">
      <c r="B22" s="23"/>
      <c r="C22" s="23"/>
      <c r="D22" s="23"/>
      <c r="E22" s="23"/>
      <c r="G22" s="23"/>
    </row>
    <row r="23" spans="1:7">
      <c r="A23" s="31" t="s">
        <v>28</v>
      </c>
      <c r="B23" s="31" t="s">
        <v>49</v>
      </c>
      <c r="C23" s="31" t="s">
        <v>25</v>
      </c>
      <c r="D23" s="31" t="s">
        <v>26</v>
      </c>
      <c r="E23" s="23"/>
      <c r="G23" s="23"/>
    </row>
    <row r="24" spans="1:7">
      <c r="A24" s="32" t="s">
        <v>5</v>
      </c>
      <c r="B24" s="33">
        <v>42.457500000000003</v>
      </c>
      <c r="C24" s="32">
        <v>24</v>
      </c>
      <c r="D24" s="32">
        <v>1018.98</v>
      </c>
    </row>
    <row r="25" spans="1:7">
      <c r="A25" s="32" t="s">
        <v>0</v>
      </c>
      <c r="B25" s="33">
        <v>41.463000000000001</v>
      </c>
      <c r="C25" s="32">
        <v>30</v>
      </c>
      <c r="D25" s="32">
        <v>1243.8900000000001</v>
      </c>
    </row>
    <row r="26" spans="1:7">
      <c r="A26" s="32" t="s">
        <v>14</v>
      </c>
      <c r="B26" s="33">
        <v>133.14825000000002</v>
      </c>
      <c r="C26" s="32">
        <v>8</v>
      </c>
      <c r="D26" s="32">
        <v>1065.1860000000001</v>
      </c>
    </row>
    <row r="27" spans="1:7">
      <c r="A27" s="32" t="s">
        <v>6</v>
      </c>
      <c r="B27" s="33">
        <v>147.41549999999998</v>
      </c>
      <c r="C27" s="32">
        <v>4</v>
      </c>
      <c r="D27" s="32">
        <v>589.66199999999992</v>
      </c>
    </row>
    <row r="28" spans="1:7">
      <c r="A28" s="32" t="s">
        <v>53</v>
      </c>
      <c r="B28" s="33">
        <v>152.96174999999999</v>
      </c>
      <c r="C28" s="32">
        <v>1</v>
      </c>
      <c r="D28" s="32">
        <v>152.96174999999999</v>
      </c>
    </row>
    <row r="29" spans="1:7">
      <c r="A29" s="32" t="s">
        <v>55</v>
      </c>
      <c r="B29" s="33">
        <v>53.6265</v>
      </c>
      <c r="C29" s="32">
        <v>1</v>
      </c>
      <c r="D29" s="32">
        <v>53.6265</v>
      </c>
    </row>
    <row r="30" spans="1:7">
      <c r="A30" s="32" t="s">
        <v>8</v>
      </c>
      <c r="B30" s="33">
        <v>100.25325000000001</v>
      </c>
      <c r="C30" s="32">
        <v>2</v>
      </c>
      <c r="D30" s="32">
        <v>200.50650000000002</v>
      </c>
    </row>
    <row r="31" spans="1:7">
      <c r="A31" s="32" t="s">
        <v>1</v>
      </c>
      <c r="B31" s="33">
        <v>162.86850000000001</v>
      </c>
      <c r="C31" s="32">
        <v>3</v>
      </c>
      <c r="D31" s="32">
        <v>488.60550000000001</v>
      </c>
    </row>
    <row r="32" spans="1:7">
      <c r="A32" s="32" t="s">
        <v>17</v>
      </c>
      <c r="B32" s="33">
        <v>350.37</v>
      </c>
      <c r="C32" s="32">
        <v>3</v>
      </c>
      <c r="D32" s="32">
        <v>1051.1100000000001</v>
      </c>
    </row>
    <row r="33" spans="1:7">
      <c r="A33" s="32" t="s">
        <v>16</v>
      </c>
      <c r="B33" s="33">
        <v>216.34200000000001</v>
      </c>
      <c r="C33" s="32">
        <v>6</v>
      </c>
      <c r="D33" s="32">
        <v>1298.0520000000001</v>
      </c>
    </row>
    <row r="34" spans="1:7">
      <c r="A34" s="32" t="s">
        <v>54</v>
      </c>
      <c r="B34" s="33">
        <v>472.84650000000005</v>
      </c>
      <c r="C34" s="32">
        <v>1</v>
      </c>
      <c r="D34" s="32">
        <v>472.84650000000005</v>
      </c>
    </row>
    <row r="35" spans="1:7">
      <c r="A35" s="32" t="s">
        <v>22</v>
      </c>
      <c r="B35" s="33">
        <v>163.17450000000002</v>
      </c>
      <c r="C35" s="32">
        <v>2</v>
      </c>
      <c r="D35" s="32">
        <v>326.34900000000005</v>
      </c>
    </row>
    <row r="36" spans="1:7">
      <c r="A36" s="32" t="s">
        <v>31</v>
      </c>
      <c r="B36" s="33">
        <v>139.26</v>
      </c>
      <c r="C36" s="32">
        <v>2</v>
      </c>
      <c r="D36" s="33">
        <v>278.52</v>
      </c>
      <c r="E36" s="23"/>
      <c r="G36" s="23"/>
    </row>
    <row r="37" spans="1:7">
      <c r="A37" s="32" t="s">
        <v>2</v>
      </c>
      <c r="B37" s="33">
        <v>146.94</v>
      </c>
      <c r="C37" s="32">
        <v>1</v>
      </c>
      <c r="D37" s="33">
        <v>146.94</v>
      </c>
      <c r="E37" s="23"/>
      <c r="G37" s="23"/>
    </row>
    <row r="38" spans="1:7">
      <c r="A38" s="32" t="s">
        <v>21</v>
      </c>
      <c r="B38" s="33">
        <v>427.32</v>
      </c>
      <c r="C38" s="32">
        <v>2</v>
      </c>
      <c r="D38" s="33">
        <v>854.64</v>
      </c>
      <c r="E38" s="23"/>
      <c r="G38" s="23"/>
    </row>
    <row r="39" spans="1:7">
      <c r="A39" s="32" t="s">
        <v>34</v>
      </c>
      <c r="B39" s="33">
        <v>174.72</v>
      </c>
      <c r="C39" s="32">
        <v>2</v>
      </c>
      <c r="D39" s="33">
        <v>349.44</v>
      </c>
      <c r="E39" s="23"/>
      <c r="G39" s="23"/>
    </row>
    <row r="40" spans="1:7">
      <c r="A40" s="32" t="s">
        <v>29</v>
      </c>
      <c r="B40" s="33">
        <v>267.702</v>
      </c>
      <c r="C40" s="32">
        <v>2</v>
      </c>
      <c r="D40" s="33">
        <v>535.404</v>
      </c>
      <c r="E40" s="23"/>
      <c r="G40" s="23"/>
    </row>
    <row r="44" spans="1:7">
      <c r="B44" s="34" t="s">
        <v>71</v>
      </c>
    </row>
    <row r="45" spans="1:7">
      <c r="B45" s="34" t="s">
        <v>72</v>
      </c>
    </row>
    <row r="46" spans="1:7">
      <c r="B46" s="34" t="s">
        <v>73</v>
      </c>
    </row>
    <row r="50" spans="2:2">
      <c r="B50" s="34" t="s">
        <v>74</v>
      </c>
    </row>
    <row r="51" spans="2:2">
      <c r="B51" s="34" t="s">
        <v>75</v>
      </c>
    </row>
  </sheetData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4"/>
  <sheetViews>
    <sheetView topLeftCell="A25" workbookViewId="0">
      <selection activeCell="A44" sqref="A44:G53"/>
    </sheetView>
  </sheetViews>
  <sheetFormatPr baseColWidth="10" defaultRowHeight="11.25"/>
  <cols>
    <col min="1" max="2" width="18.5703125" style="10" customWidth="1"/>
    <col min="3" max="3" width="16.42578125" style="11" customWidth="1"/>
    <col min="4" max="4" width="20.7109375" style="10" bestFit="1" customWidth="1"/>
    <col min="5" max="5" width="15.85546875" style="10" bestFit="1" customWidth="1"/>
    <col min="6" max="6" width="16.42578125" style="10" customWidth="1"/>
    <col min="7" max="7" width="17.140625" style="4" customWidth="1"/>
    <col min="8" max="16384" width="11.42578125" style="4"/>
  </cols>
  <sheetData>
    <row r="1" spans="1:7">
      <c r="A1" s="1" t="s">
        <v>28</v>
      </c>
      <c r="B1" s="1" t="s">
        <v>48</v>
      </c>
      <c r="C1" s="2" t="s">
        <v>24</v>
      </c>
      <c r="D1" s="1" t="s">
        <v>49</v>
      </c>
      <c r="E1" s="3" t="s">
        <v>50</v>
      </c>
      <c r="F1" s="3" t="s">
        <v>25</v>
      </c>
      <c r="G1" s="1" t="s">
        <v>26</v>
      </c>
    </row>
    <row r="2" spans="1:7" ht="11.25" customHeight="1">
      <c r="A2" s="5">
        <v>11323374</v>
      </c>
      <c r="B2" s="5">
        <v>3</v>
      </c>
      <c r="C2" s="6">
        <v>114.6</v>
      </c>
      <c r="D2" s="7">
        <f>C2*0.3825</f>
        <v>43.834499999999998</v>
      </c>
      <c r="E2" s="5"/>
      <c r="F2" s="5">
        <v>0</v>
      </c>
      <c r="G2" s="6">
        <f>F2*D2</f>
        <v>0</v>
      </c>
    </row>
    <row r="3" spans="1:7">
      <c r="A3" s="5">
        <v>100009925</v>
      </c>
      <c r="B3" s="5">
        <v>3</v>
      </c>
      <c r="C3" s="6">
        <v>214.8</v>
      </c>
      <c r="D3" s="7">
        <f t="shared" ref="D3:D39" si="0">C3*0.3825</f>
        <v>82.161000000000001</v>
      </c>
      <c r="E3" s="5"/>
      <c r="F3" s="5">
        <v>0</v>
      </c>
      <c r="G3" s="6">
        <f t="shared" ref="G3:G39" si="1">F3*D3</f>
        <v>0</v>
      </c>
    </row>
    <row r="4" spans="1:7">
      <c r="A4" s="5" t="s">
        <v>10</v>
      </c>
      <c r="B4" s="5">
        <v>7</v>
      </c>
      <c r="C4" s="6">
        <v>364.8</v>
      </c>
      <c r="D4" s="7">
        <f t="shared" si="0"/>
        <v>139.536</v>
      </c>
      <c r="E4" s="5">
        <v>7</v>
      </c>
      <c r="F4" s="5">
        <f t="shared" ref="F4:F32" si="2">E4-B4</f>
        <v>0</v>
      </c>
      <c r="G4" s="6">
        <f t="shared" si="1"/>
        <v>0</v>
      </c>
    </row>
    <row r="5" spans="1:7">
      <c r="A5" s="5" t="s">
        <v>12</v>
      </c>
      <c r="B5" s="5">
        <v>12</v>
      </c>
      <c r="C5" s="6">
        <v>231.6</v>
      </c>
      <c r="D5" s="7">
        <f t="shared" si="0"/>
        <v>88.587000000000003</v>
      </c>
      <c r="E5" s="5">
        <v>7</v>
      </c>
      <c r="F5" s="5">
        <v>0</v>
      </c>
      <c r="G5" s="6">
        <f t="shared" si="1"/>
        <v>0</v>
      </c>
    </row>
    <row r="6" spans="1:7">
      <c r="A6" s="5" t="s">
        <v>39</v>
      </c>
      <c r="B6" s="5">
        <v>2</v>
      </c>
      <c r="C6" s="6">
        <v>269.60000000000002</v>
      </c>
      <c r="D6" s="7">
        <f t="shared" si="0"/>
        <v>103.12200000000001</v>
      </c>
      <c r="E6" s="5"/>
      <c r="F6" s="5">
        <v>0</v>
      </c>
      <c r="G6" s="6">
        <f t="shared" si="1"/>
        <v>0</v>
      </c>
    </row>
    <row r="7" spans="1:7">
      <c r="A7" s="5" t="s">
        <v>20</v>
      </c>
      <c r="B7" s="5">
        <v>2</v>
      </c>
      <c r="C7" s="6">
        <v>283.66000000000003</v>
      </c>
      <c r="D7" s="7">
        <f t="shared" si="0"/>
        <v>108.49995000000001</v>
      </c>
      <c r="E7" s="5"/>
      <c r="F7" s="5">
        <v>0</v>
      </c>
      <c r="G7" s="6">
        <f t="shared" si="1"/>
        <v>0</v>
      </c>
    </row>
    <row r="8" spans="1:7">
      <c r="A8" s="5" t="s">
        <v>38</v>
      </c>
      <c r="B8" s="5">
        <v>1</v>
      </c>
      <c r="C8" s="6">
        <v>990.62</v>
      </c>
      <c r="D8" s="7">
        <f t="shared" si="0"/>
        <v>378.91215</v>
      </c>
      <c r="E8" s="5"/>
      <c r="F8" s="5">
        <v>0</v>
      </c>
      <c r="G8" s="6">
        <f t="shared" si="1"/>
        <v>0</v>
      </c>
    </row>
    <row r="9" spans="1:7">
      <c r="A9" s="5" t="s">
        <v>35</v>
      </c>
      <c r="B9" s="5">
        <v>2</v>
      </c>
      <c r="C9" s="6">
        <v>323.14</v>
      </c>
      <c r="D9" s="7">
        <f t="shared" si="0"/>
        <v>123.60105</v>
      </c>
      <c r="E9" s="5"/>
      <c r="F9" s="5">
        <v>0</v>
      </c>
      <c r="G9" s="6">
        <f t="shared" si="1"/>
        <v>0</v>
      </c>
    </row>
    <row r="10" spans="1:7">
      <c r="A10" s="5" t="s">
        <v>37</v>
      </c>
      <c r="B10" s="5">
        <v>2</v>
      </c>
      <c r="C10" s="6">
        <v>107.81</v>
      </c>
      <c r="D10" s="7">
        <f t="shared" si="0"/>
        <v>41.237324999999998</v>
      </c>
      <c r="E10" s="5"/>
      <c r="F10" s="5">
        <v>0</v>
      </c>
      <c r="G10" s="6">
        <f t="shared" si="1"/>
        <v>0</v>
      </c>
    </row>
    <row r="11" spans="1:7">
      <c r="A11" s="5" t="s">
        <v>5</v>
      </c>
      <c r="B11" s="5">
        <v>0</v>
      </c>
      <c r="C11" s="6">
        <v>111</v>
      </c>
      <c r="D11" s="7">
        <f t="shared" si="0"/>
        <v>42.457500000000003</v>
      </c>
      <c r="E11" s="5">
        <v>24</v>
      </c>
      <c r="F11" s="5">
        <f t="shared" si="2"/>
        <v>24</v>
      </c>
      <c r="G11" s="6">
        <f t="shared" si="1"/>
        <v>1018.98</v>
      </c>
    </row>
    <row r="12" spans="1:7">
      <c r="A12" s="5" t="s">
        <v>0</v>
      </c>
      <c r="B12" s="5">
        <v>4</v>
      </c>
      <c r="C12" s="6">
        <v>108.4</v>
      </c>
      <c r="D12" s="7">
        <f t="shared" si="0"/>
        <v>41.463000000000001</v>
      </c>
      <c r="E12" s="5">
        <v>34</v>
      </c>
      <c r="F12" s="5">
        <f t="shared" si="2"/>
        <v>30</v>
      </c>
      <c r="G12" s="6">
        <f t="shared" si="1"/>
        <v>1243.8900000000001</v>
      </c>
    </row>
    <row r="13" spans="1:7">
      <c r="A13" s="5" t="s">
        <v>33</v>
      </c>
      <c r="B13" s="5">
        <v>2</v>
      </c>
      <c r="C13" s="6">
        <v>268.06</v>
      </c>
      <c r="D13" s="7">
        <f t="shared" si="0"/>
        <v>102.53295</v>
      </c>
      <c r="E13" s="5"/>
      <c r="F13" s="5">
        <v>0</v>
      </c>
      <c r="G13" s="6">
        <f t="shared" si="1"/>
        <v>0</v>
      </c>
    </row>
    <row r="14" spans="1:7">
      <c r="A14" s="5" t="s">
        <v>14</v>
      </c>
      <c r="B14" s="5">
        <v>5</v>
      </c>
      <c r="C14" s="6">
        <v>348.1</v>
      </c>
      <c r="D14" s="7">
        <f t="shared" si="0"/>
        <v>133.14825000000002</v>
      </c>
      <c r="E14" s="5">
        <v>13</v>
      </c>
      <c r="F14" s="5">
        <f t="shared" si="2"/>
        <v>8</v>
      </c>
      <c r="G14" s="6">
        <f t="shared" si="1"/>
        <v>1065.1860000000001</v>
      </c>
    </row>
    <row r="15" spans="1:7">
      <c r="A15" s="5" t="s">
        <v>6</v>
      </c>
      <c r="B15" s="5">
        <v>2</v>
      </c>
      <c r="C15" s="6">
        <v>385.4</v>
      </c>
      <c r="D15" s="7">
        <f t="shared" si="0"/>
        <v>147.41549999999998</v>
      </c>
      <c r="E15" s="5">
        <v>6</v>
      </c>
      <c r="F15" s="5">
        <f t="shared" si="2"/>
        <v>4</v>
      </c>
      <c r="G15" s="6">
        <f t="shared" si="1"/>
        <v>589.66199999999992</v>
      </c>
    </row>
    <row r="16" spans="1:7">
      <c r="A16" s="5" t="s">
        <v>53</v>
      </c>
      <c r="B16" s="5">
        <v>0</v>
      </c>
      <c r="C16" s="6">
        <v>399.9</v>
      </c>
      <c r="D16" s="7">
        <f t="shared" si="0"/>
        <v>152.96174999999999</v>
      </c>
      <c r="E16" s="5">
        <v>1</v>
      </c>
      <c r="F16" s="5">
        <f t="shared" si="2"/>
        <v>1</v>
      </c>
      <c r="G16" s="6">
        <f t="shared" si="1"/>
        <v>152.96174999999999</v>
      </c>
    </row>
    <row r="17" spans="1:9">
      <c r="A17" s="5" t="s">
        <v>55</v>
      </c>
      <c r="B17" s="5">
        <v>0</v>
      </c>
      <c r="C17" s="6">
        <v>140.19999999999999</v>
      </c>
      <c r="D17" s="7">
        <f t="shared" si="0"/>
        <v>53.6265</v>
      </c>
      <c r="E17" s="5">
        <v>1</v>
      </c>
      <c r="F17" s="5">
        <f t="shared" si="2"/>
        <v>1</v>
      </c>
      <c r="G17" s="6">
        <f t="shared" si="1"/>
        <v>53.6265</v>
      </c>
    </row>
    <row r="18" spans="1:9">
      <c r="A18" s="5" t="s">
        <v>18</v>
      </c>
      <c r="B18" s="5">
        <v>0</v>
      </c>
      <c r="C18" s="6">
        <v>60.89</v>
      </c>
      <c r="D18" s="7">
        <f t="shared" si="0"/>
        <v>23.290424999999999</v>
      </c>
      <c r="E18" s="5"/>
      <c r="F18" s="5">
        <f t="shared" si="2"/>
        <v>0</v>
      </c>
      <c r="G18" s="6">
        <f t="shared" si="1"/>
        <v>0</v>
      </c>
    </row>
    <row r="19" spans="1:9">
      <c r="A19" s="5" t="s">
        <v>23</v>
      </c>
      <c r="B19" s="5">
        <v>2</v>
      </c>
      <c r="C19" s="6">
        <v>94.25</v>
      </c>
      <c r="D19" s="7">
        <f t="shared" si="0"/>
        <v>36.050625000000004</v>
      </c>
      <c r="E19" s="5"/>
      <c r="F19" s="5">
        <v>0</v>
      </c>
      <c r="G19" s="6">
        <f t="shared" si="1"/>
        <v>0</v>
      </c>
    </row>
    <row r="20" spans="1:9">
      <c r="A20" s="5" t="s">
        <v>8</v>
      </c>
      <c r="B20" s="5">
        <v>0</v>
      </c>
      <c r="C20" s="6">
        <v>262.10000000000002</v>
      </c>
      <c r="D20" s="7">
        <f t="shared" si="0"/>
        <v>100.25325000000001</v>
      </c>
      <c r="E20" s="5">
        <v>2</v>
      </c>
      <c r="F20" s="5">
        <f t="shared" si="2"/>
        <v>2</v>
      </c>
      <c r="G20" s="6">
        <f t="shared" si="1"/>
        <v>200.50650000000002</v>
      </c>
    </row>
    <row r="21" spans="1:9">
      <c r="A21" s="5" t="s">
        <v>1</v>
      </c>
      <c r="B21" s="5">
        <v>2</v>
      </c>
      <c r="C21" s="6">
        <v>425.8</v>
      </c>
      <c r="D21" s="7">
        <f t="shared" si="0"/>
        <v>162.86850000000001</v>
      </c>
      <c r="E21" s="5">
        <v>5</v>
      </c>
      <c r="F21" s="5">
        <f t="shared" si="2"/>
        <v>3</v>
      </c>
      <c r="G21" s="6">
        <f t="shared" si="1"/>
        <v>488.60550000000001</v>
      </c>
    </row>
    <row r="22" spans="1:9">
      <c r="A22" s="5" t="s">
        <v>11</v>
      </c>
      <c r="B22" s="5">
        <v>0</v>
      </c>
      <c r="C22" s="6">
        <v>366.49</v>
      </c>
      <c r="D22" s="7">
        <f t="shared" si="0"/>
        <v>140.18242499999999</v>
      </c>
      <c r="E22" s="5"/>
      <c r="F22" s="5">
        <f t="shared" si="2"/>
        <v>0</v>
      </c>
      <c r="G22" s="6">
        <f t="shared" si="1"/>
        <v>0</v>
      </c>
    </row>
    <row r="23" spans="1:9">
      <c r="A23" s="5" t="s">
        <v>17</v>
      </c>
      <c r="B23" s="5">
        <v>0</v>
      </c>
      <c r="C23" s="6">
        <v>916</v>
      </c>
      <c r="D23" s="7">
        <f t="shared" si="0"/>
        <v>350.37</v>
      </c>
      <c r="E23" s="5">
        <v>3</v>
      </c>
      <c r="F23" s="5">
        <f t="shared" si="2"/>
        <v>3</v>
      </c>
      <c r="G23" s="6">
        <f t="shared" si="1"/>
        <v>1051.1100000000001</v>
      </c>
      <c r="I23" s="11"/>
    </row>
    <row r="24" spans="1:9">
      <c r="A24" s="5" t="s">
        <v>46</v>
      </c>
      <c r="B24" s="5">
        <v>2</v>
      </c>
      <c r="C24" s="6">
        <v>530</v>
      </c>
      <c r="D24" s="7">
        <f t="shared" si="0"/>
        <v>202.72499999999999</v>
      </c>
      <c r="E24" s="5">
        <v>1</v>
      </c>
      <c r="F24" s="5">
        <v>0</v>
      </c>
      <c r="G24" s="6">
        <f t="shared" si="1"/>
        <v>0</v>
      </c>
      <c r="I24" s="11"/>
    </row>
    <row r="25" spans="1:9">
      <c r="A25" s="5" t="s">
        <v>16</v>
      </c>
      <c r="B25" s="5">
        <v>0</v>
      </c>
      <c r="C25" s="6">
        <v>565.6</v>
      </c>
      <c r="D25" s="7">
        <f t="shared" si="0"/>
        <v>216.34200000000001</v>
      </c>
      <c r="E25" s="5">
        <v>6</v>
      </c>
      <c r="F25" s="5">
        <f t="shared" si="2"/>
        <v>6</v>
      </c>
      <c r="G25" s="6">
        <f t="shared" si="1"/>
        <v>1298.0520000000001</v>
      </c>
      <c r="I25" s="11"/>
    </row>
    <row r="26" spans="1:9">
      <c r="A26" s="5" t="s">
        <v>47</v>
      </c>
      <c r="B26" s="5">
        <v>1</v>
      </c>
      <c r="C26" s="6">
        <v>833.64599999999996</v>
      </c>
      <c r="D26" s="7">
        <f t="shared" si="0"/>
        <v>318.869595</v>
      </c>
      <c r="E26" s="5"/>
      <c r="F26" s="5">
        <v>0</v>
      </c>
      <c r="G26" s="6">
        <f t="shared" si="1"/>
        <v>0</v>
      </c>
      <c r="I26" s="11"/>
    </row>
    <row r="27" spans="1:9">
      <c r="A27" s="5" t="s">
        <v>32</v>
      </c>
      <c r="B27" s="5">
        <v>4</v>
      </c>
      <c r="C27" s="6">
        <v>1245</v>
      </c>
      <c r="D27" s="7">
        <f t="shared" si="0"/>
        <v>476.21250000000003</v>
      </c>
      <c r="E27" s="5">
        <v>2</v>
      </c>
      <c r="F27" s="5">
        <v>0</v>
      </c>
      <c r="G27" s="6">
        <f t="shared" si="1"/>
        <v>0</v>
      </c>
      <c r="I27" s="11"/>
    </row>
    <row r="28" spans="1:9">
      <c r="A28" s="5" t="s">
        <v>54</v>
      </c>
      <c r="B28" s="5">
        <v>0</v>
      </c>
      <c r="C28" s="6">
        <v>1236.2</v>
      </c>
      <c r="D28" s="7">
        <f t="shared" si="0"/>
        <v>472.84650000000005</v>
      </c>
      <c r="E28" s="5">
        <v>1</v>
      </c>
      <c r="F28" s="5">
        <f t="shared" si="2"/>
        <v>1</v>
      </c>
      <c r="G28" s="6">
        <f t="shared" si="1"/>
        <v>472.84650000000005</v>
      </c>
      <c r="I28" s="11"/>
    </row>
    <row r="29" spans="1:9">
      <c r="A29" s="5" t="s">
        <v>19</v>
      </c>
      <c r="B29" s="5">
        <v>0</v>
      </c>
      <c r="C29" s="6">
        <v>679.21799999999996</v>
      </c>
      <c r="D29" s="7">
        <f t="shared" si="0"/>
        <v>259.80088499999999</v>
      </c>
      <c r="E29" s="5"/>
      <c r="F29" s="5">
        <f t="shared" si="2"/>
        <v>0</v>
      </c>
      <c r="G29" s="6">
        <f t="shared" si="1"/>
        <v>0</v>
      </c>
      <c r="I29" s="11"/>
    </row>
    <row r="30" spans="1:9">
      <c r="A30" s="5" t="s">
        <v>44</v>
      </c>
      <c r="B30" s="5">
        <v>1</v>
      </c>
      <c r="C30" s="6">
        <v>457.2</v>
      </c>
      <c r="D30" s="7">
        <f t="shared" si="0"/>
        <v>174.87899999999999</v>
      </c>
      <c r="E30" s="5"/>
      <c r="F30" s="5">
        <v>0</v>
      </c>
      <c r="G30" s="6">
        <f t="shared" si="1"/>
        <v>0</v>
      </c>
      <c r="I30" s="11"/>
    </row>
    <row r="31" spans="1:9">
      <c r="A31" s="5" t="s">
        <v>3</v>
      </c>
      <c r="B31" s="5">
        <v>1</v>
      </c>
      <c r="C31" s="6">
        <v>473.99399999999997</v>
      </c>
      <c r="D31" s="7">
        <f t="shared" si="0"/>
        <v>181.302705</v>
      </c>
      <c r="E31" s="5"/>
      <c r="F31" s="5">
        <v>0</v>
      </c>
      <c r="G31" s="6">
        <f t="shared" si="1"/>
        <v>0</v>
      </c>
      <c r="I31" s="11"/>
    </row>
    <row r="32" spans="1:9">
      <c r="A32" s="5" t="s">
        <v>22</v>
      </c>
      <c r="B32" s="5">
        <v>4</v>
      </c>
      <c r="C32" s="6">
        <v>426.6</v>
      </c>
      <c r="D32" s="7">
        <f t="shared" si="0"/>
        <v>163.17450000000002</v>
      </c>
      <c r="E32" s="5">
        <v>6</v>
      </c>
      <c r="F32" s="5">
        <f t="shared" si="2"/>
        <v>2</v>
      </c>
      <c r="G32" s="6">
        <f t="shared" si="1"/>
        <v>326.34900000000005</v>
      </c>
      <c r="I32" s="11"/>
    </row>
    <row r="33" spans="1:9">
      <c r="A33" s="5" t="s">
        <v>4</v>
      </c>
      <c r="B33" s="5">
        <v>9</v>
      </c>
      <c r="C33" s="6">
        <v>102.61199999999999</v>
      </c>
      <c r="D33" s="7">
        <f t="shared" si="0"/>
        <v>39.249089999999995</v>
      </c>
      <c r="E33" s="5"/>
      <c r="F33" s="5">
        <v>0</v>
      </c>
      <c r="G33" s="6">
        <f t="shared" si="1"/>
        <v>0</v>
      </c>
      <c r="I33" s="11"/>
    </row>
    <row r="34" spans="1:9">
      <c r="A34" s="5" t="s">
        <v>43</v>
      </c>
      <c r="B34" s="5">
        <v>5</v>
      </c>
      <c r="C34" s="6">
        <v>125.256</v>
      </c>
      <c r="D34" s="7">
        <f t="shared" si="0"/>
        <v>47.910420000000002</v>
      </c>
      <c r="E34" s="5"/>
      <c r="F34" s="5">
        <v>0</v>
      </c>
      <c r="G34" s="6">
        <f t="shared" si="1"/>
        <v>0</v>
      </c>
      <c r="I34" s="11"/>
    </row>
    <row r="35" spans="1:9">
      <c r="A35" s="5" t="s">
        <v>45</v>
      </c>
      <c r="B35" s="5">
        <v>14</v>
      </c>
      <c r="C35" s="6">
        <v>103.8</v>
      </c>
      <c r="D35" s="7">
        <f t="shared" si="0"/>
        <v>39.703499999999998</v>
      </c>
      <c r="E35" s="5"/>
      <c r="F35" s="5">
        <v>0</v>
      </c>
      <c r="G35" s="6">
        <f t="shared" si="1"/>
        <v>0</v>
      </c>
      <c r="I35" s="11"/>
    </row>
    <row r="36" spans="1:9">
      <c r="A36" s="5" t="s">
        <v>40</v>
      </c>
      <c r="B36" s="5">
        <v>6</v>
      </c>
      <c r="C36" s="6">
        <v>162.38399999999999</v>
      </c>
      <c r="D36" s="7">
        <f t="shared" si="0"/>
        <v>62.111879999999999</v>
      </c>
      <c r="E36" s="5"/>
      <c r="F36" s="5">
        <v>0</v>
      </c>
      <c r="G36" s="6">
        <f t="shared" si="1"/>
        <v>0</v>
      </c>
      <c r="I36" s="11"/>
    </row>
    <row r="37" spans="1:9">
      <c r="A37" s="5" t="s">
        <v>9</v>
      </c>
      <c r="B37" s="5">
        <v>8</v>
      </c>
      <c r="C37" s="6">
        <v>164.4</v>
      </c>
      <c r="D37" s="7">
        <f t="shared" si="0"/>
        <v>62.883000000000003</v>
      </c>
      <c r="E37" s="5">
        <v>6</v>
      </c>
      <c r="F37" s="5">
        <v>0</v>
      </c>
      <c r="G37" s="6">
        <f t="shared" si="1"/>
        <v>0</v>
      </c>
      <c r="I37" s="11"/>
    </row>
    <row r="38" spans="1:9">
      <c r="A38" s="5" t="s">
        <v>41</v>
      </c>
      <c r="B38" s="5">
        <v>5</v>
      </c>
      <c r="C38" s="6">
        <v>1131.4000000000001</v>
      </c>
      <c r="D38" s="7">
        <f t="shared" si="0"/>
        <v>432.76050000000004</v>
      </c>
      <c r="E38" s="5"/>
      <c r="F38" s="5">
        <v>0</v>
      </c>
      <c r="G38" s="6">
        <f t="shared" si="1"/>
        <v>0</v>
      </c>
      <c r="I38" s="11"/>
    </row>
    <row r="39" spans="1:9" ht="12" thickBot="1">
      <c r="A39" s="5" t="s">
        <v>42</v>
      </c>
      <c r="B39" s="5">
        <v>2</v>
      </c>
      <c r="C39" s="6">
        <v>352.61399999999998</v>
      </c>
      <c r="D39" s="7">
        <f t="shared" si="0"/>
        <v>134.874855</v>
      </c>
      <c r="E39" s="5"/>
      <c r="F39" s="5">
        <v>0</v>
      </c>
      <c r="G39" s="9">
        <f t="shared" si="1"/>
        <v>0</v>
      </c>
      <c r="I39" s="11"/>
    </row>
    <row r="40" spans="1:9" ht="12" thickBot="1">
      <c r="F40" s="5">
        <f>SUM(F2:F39)</f>
        <v>85</v>
      </c>
      <c r="G40" s="13">
        <f>SUM(G2:G39)</f>
        <v>7961.7757499999989</v>
      </c>
    </row>
    <row r="41" spans="1:9">
      <c r="B41" s="14" t="s">
        <v>51</v>
      </c>
      <c r="C41" s="15" t="s">
        <v>52</v>
      </c>
      <c r="D41" s="16" t="s">
        <v>27</v>
      </c>
    </row>
    <row r="42" spans="1:9">
      <c r="B42" s="21"/>
      <c r="C42" s="22"/>
      <c r="D42" s="21"/>
    </row>
    <row r="44" spans="1:9" s="20" customFormat="1">
      <c r="A44" s="17" t="s">
        <v>13</v>
      </c>
      <c r="B44" s="17">
        <v>0</v>
      </c>
      <c r="C44" s="18">
        <v>222</v>
      </c>
      <c r="D44" s="19">
        <f>C44*0.6</f>
        <v>133.19999999999999</v>
      </c>
      <c r="E44" s="5"/>
      <c r="F44" s="5">
        <f>B44-E44</f>
        <v>0</v>
      </c>
      <c r="G44" s="6">
        <f>F44*D44</f>
        <v>0</v>
      </c>
    </row>
    <row r="45" spans="1:9" s="20" customFormat="1">
      <c r="A45" s="17" t="s">
        <v>31</v>
      </c>
      <c r="B45" s="17">
        <v>0</v>
      </c>
      <c r="C45" s="18">
        <v>232.1</v>
      </c>
      <c r="D45" s="19">
        <f t="shared" ref="D45:D53" si="3">C45*0.6</f>
        <v>139.26</v>
      </c>
      <c r="E45" s="5">
        <v>2</v>
      </c>
      <c r="F45" s="5">
        <v>2</v>
      </c>
      <c r="G45" s="6">
        <f t="shared" ref="G45:G53" si="4">F45*D45</f>
        <v>278.52</v>
      </c>
    </row>
    <row r="46" spans="1:9" s="20" customFormat="1">
      <c r="A46" s="17" t="s">
        <v>30</v>
      </c>
      <c r="B46" s="17">
        <v>1</v>
      </c>
      <c r="C46" s="18">
        <v>159.6</v>
      </c>
      <c r="D46" s="19">
        <f t="shared" si="3"/>
        <v>95.759999999999991</v>
      </c>
      <c r="E46" s="5"/>
      <c r="F46" s="5">
        <v>0</v>
      </c>
      <c r="G46" s="6">
        <f t="shared" si="4"/>
        <v>0</v>
      </c>
    </row>
    <row r="47" spans="1:9" s="20" customFormat="1">
      <c r="A47" s="17" t="s">
        <v>2</v>
      </c>
      <c r="B47" s="17">
        <v>2</v>
      </c>
      <c r="C47" s="18">
        <v>244.9</v>
      </c>
      <c r="D47" s="19">
        <f t="shared" si="3"/>
        <v>146.94</v>
      </c>
      <c r="E47" s="5">
        <v>1</v>
      </c>
      <c r="F47" s="5">
        <f t="shared" ref="F45:F53" si="5">B47-E47</f>
        <v>1</v>
      </c>
      <c r="G47" s="6">
        <f t="shared" si="4"/>
        <v>146.94</v>
      </c>
    </row>
    <row r="48" spans="1:9" s="20" customFormat="1">
      <c r="A48" s="17" t="s">
        <v>21</v>
      </c>
      <c r="B48" s="17">
        <v>2</v>
      </c>
      <c r="C48" s="18">
        <v>712.2</v>
      </c>
      <c r="D48" s="19">
        <f t="shared" si="3"/>
        <v>427.32</v>
      </c>
      <c r="E48" s="5">
        <v>2</v>
      </c>
      <c r="F48" s="5">
        <v>2</v>
      </c>
      <c r="G48" s="6">
        <f t="shared" si="4"/>
        <v>854.64</v>
      </c>
    </row>
    <row r="49" spans="1:7" s="20" customFormat="1">
      <c r="A49" s="17" t="s">
        <v>36</v>
      </c>
      <c r="B49" s="17">
        <v>2</v>
      </c>
      <c r="C49" s="18">
        <v>291.2</v>
      </c>
      <c r="D49" s="19">
        <f t="shared" si="3"/>
        <v>174.72</v>
      </c>
      <c r="E49" s="5"/>
      <c r="F49" s="5">
        <v>0</v>
      </c>
      <c r="G49" s="6">
        <f t="shared" si="4"/>
        <v>0</v>
      </c>
    </row>
    <row r="50" spans="1:7" s="20" customFormat="1">
      <c r="A50" s="17" t="s">
        <v>15</v>
      </c>
      <c r="B50" s="17">
        <v>0</v>
      </c>
      <c r="C50" s="18">
        <v>731.4</v>
      </c>
      <c r="D50" s="19">
        <f t="shared" si="3"/>
        <v>438.84</v>
      </c>
      <c r="E50" s="5"/>
      <c r="F50" s="5">
        <v>0</v>
      </c>
      <c r="G50" s="6">
        <f t="shared" si="4"/>
        <v>0</v>
      </c>
    </row>
    <row r="51" spans="1:7" s="20" customFormat="1">
      <c r="A51" s="17" t="s">
        <v>34</v>
      </c>
      <c r="B51" s="17">
        <v>2</v>
      </c>
      <c r="C51" s="18">
        <v>291.2</v>
      </c>
      <c r="D51" s="19">
        <f t="shared" si="3"/>
        <v>174.72</v>
      </c>
      <c r="E51" s="5"/>
      <c r="F51" s="5">
        <f t="shared" si="5"/>
        <v>2</v>
      </c>
      <c r="G51" s="6">
        <f t="shared" si="4"/>
        <v>349.44</v>
      </c>
    </row>
    <row r="52" spans="1:7" s="20" customFormat="1">
      <c r="A52" s="17" t="s">
        <v>7</v>
      </c>
      <c r="B52" s="17">
        <v>0</v>
      </c>
      <c r="C52" s="18">
        <v>760.5</v>
      </c>
      <c r="D52" s="19">
        <f t="shared" si="3"/>
        <v>456.3</v>
      </c>
      <c r="E52" s="5"/>
      <c r="F52" s="5">
        <v>0</v>
      </c>
      <c r="G52" s="6">
        <f t="shared" si="4"/>
        <v>0</v>
      </c>
    </row>
    <row r="53" spans="1:7" s="20" customFormat="1" ht="12" thickBot="1">
      <c r="A53" s="17" t="s">
        <v>29</v>
      </c>
      <c r="B53" s="17">
        <v>2</v>
      </c>
      <c r="C53" s="18">
        <v>446.17</v>
      </c>
      <c r="D53" s="19">
        <f t="shared" si="3"/>
        <v>267.702</v>
      </c>
      <c r="E53" s="5"/>
      <c r="F53" s="8">
        <f t="shared" si="5"/>
        <v>2</v>
      </c>
      <c r="G53" s="9">
        <f t="shared" si="4"/>
        <v>535.404</v>
      </c>
    </row>
    <row r="54" spans="1:7" ht="12" thickBot="1">
      <c r="F54" s="12" t="s">
        <v>26</v>
      </c>
      <c r="G54" s="13">
        <f>SUM(G44:G53)</f>
        <v>2164.944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bon de commande</vt:lpstr>
      <vt:lpstr>STOCK REEL</vt:lpstr>
      <vt:lpstr>Feuil3</vt:lpstr>
    </vt:vector>
  </TitlesOfParts>
  <Company>sf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SFACS</cp:lastModifiedBy>
  <cp:lastPrinted>2015-03-26T09:38:52Z</cp:lastPrinted>
  <dcterms:created xsi:type="dcterms:W3CDTF">2014-09-24T09:06:44Z</dcterms:created>
  <dcterms:modified xsi:type="dcterms:W3CDTF">2015-03-26T09:46:11Z</dcterms:modified>
</cp:coreProperties>
</file>