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3315" windowHeight="72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Feuil1!$A$1:$C$18</definedName>
  </definedNames>
  <calcPr calcId="125725"/>
</workbook>
</file>

<file path=xl/calcChain.xml><?xml version="1.0" encoding="utf-8"?>
<calcChain xmlns="http://schemas.openxmlformats.org/spreadsheetml/2006/main">
  <c r="C16" i="1"/>
  <c r="C18"/>
  <c r="C12"/>
  <c r="C14"/>
  <c r="C10"/>
  <c r="C7" l="1"/>
  <c r="C5"/>
  <c r="C3"/>
</calcChain>
</file>

<file path=xl/sharedStrings.xml><?xml version="1.0" encoding="utf-8"?>
<sst xmlns="http://schemas.openxmlformats.org/spreadsheetml/2006/main" count="42" uniqueCount="31">
  <si>
    <t>Récupérateur de chaleur sur un compresseur d'air comprimé pour valorisation en procédé industriel (hors chauffage du bâtiment)</t>
  </si>
  <si>
    <t>Puissance nominale du moteur en kW</t>
  </si>
  <si>
    <t>Récupérateur de chaleur sur un compresseur d'air comprimé pour le chauffage des locaux sur un site industriel</t>
  </si>
  <si>
    <t>Système de variation électronique de vitesse sur moteur asynchrone de puissance comprise entre 0,37 kW et 1 MW pour une application d'air comprimé</t>
  </si>
  <si>
    <t xml:space="preserve">Choix du type d'équipement installé </t>
  </si>
  <si>
    <t>&gt; 630 KW</t>
  </si>
  <si>
    <t>&lt;= 630 KW</t>
  </si>
  <si>
    <t>Coef eco</t>
  </si>
  <si>
    <t>Hors chauffage</t>
  </si>
  <si>
    <t>Saisir les zones en grisées SVP</t>
  </si>
  <si>
    <t>Récupération sur réfrigérant huile</t>
  </si>
  <si>
    <t>Récupération sur réfrigérant air</t>
  </si>
  <si>
    <t>Mode 1x8</t>
  </si>
  <si>
    <t>Mode 2x8</t>
  </si>
  <si>
    <t>Mode 3x8 arrêt le week-end</t>
  </si>
  <si>
    <t>Mode 3x8 sans arrêt le week-end</t>
  </si>
  <si>
    <t>Zone climatique H1</t>
  </si>
  <si>
    <t>Zone climatique H2</t>
  </si>
  <si>
    <t>Zone climatique H3</t>
  </si>
  <si>
    <t>Huile</t>
  </si>
  <si>
    <t>Air</t>
  </si>
  <si>
    <t>1x8</t>
  </si>
  <si>
    <t>2x8</t>
  </si>
  <si>
    <t>3x8 sauf WE</t>
  </si>
  <si>
    <t>3x8 + WE</t>
  </si>
  <si>
    <t>Zone H1</t>
  </si>
  <si>
    <t>Zone H2</t>
  </si>
  <si>
    <t>Zone H3</t>
  </si>
  <si>
    <t>*</t>
  </si>
  <si>
    <t>Saisir une seule  *   dans chaque rubrique</t>
  </si>
  <si>
    <t>Résultat en € HT</t>
  </si>
</sst>
</file>

<file path=xl/styles.xml><?xml version="1.0" encoding="utf-8"?>
<styleSheet xmlns="http://schemas.openxmlformats.org/spreadsheetml/2006/main">
  <numFmts count="2">
    <numFmt numFmtId="164" formatCode="_-* #,##0.00\ [$€-40C]_-;\-* #,##0.00\ [$€-40C]_-;_-* &quot;-&quot;??\ [$€-40C]_-;_-@_-"/>
    <numFmt numFmtId="165" formatCode="0.00&quot; kW&quot;"/>
  </numFmts>
  <fonts count="1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top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3" fontId="10" fillId="0" borderId="0" xfId="0" applyNumberFormat="1" applyFont="1"/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5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2" workbookViewId="0">
      <selection activeCell="B5" sqref="B5:B6"/>
    </sheetView>
  </sheetViews>
  <sheetFormatPr baseColWidth="10" defaultRowHeight="15"/>
  <cols>
    <col min="1" max="1" width="32" style="1" customWidth="1"/>
    <col min="2" max="2" width="26.7109375" customWidth="1"/>
    <col min="3" max="3" width="27.5703125" customWidth="1"/>
    <col min="4" max="4" width="20.7109375" customWidth="1"/>
    <col min="5" max="9" width="11.42578125" customWidth="1"/>
  </cols>
  <sheetData>
    <row r="1" spans="1:9" ht="45" customHeight="1">
      <c r="B1" s="3" t="s">
        <v>9</v>
      </c>
    </row>
    <row r="2" spans="1:9" ht="92.25" customHeight="1">
      <c r="A2" s="4" t="s">
        <v>4</v>
      </c>
      <c r="B2" s="4" t="s">
        <v>1</v>
      </c>
      <c r="C2" s="5" t="s">
        <v>30</v>
      </c>
      <c r="E2" s="2"/>
      <c r="F2" s="2"/>
      <c r="G2" s="2"/>
      <c r="H2" s="2"/>
    </row>
    <row r="3" spans="1:9" ht="54.75" customHeight="1">
      <c r="A3" s="21" t="s">
        <v>3</v>
      </c>
      <c r="B3" s="23">
        <v>18</v>
      </c>
      <c r="C3" s="25">
        <f>IF(B3&gt;630,B3*F4*G4,B3*E4*G4)</f>
        <v>437.40000000000003</v>
      </c>
      <c r="E3" s="17" t="s">
        <v>6</v>
      </c>
      <c r="F3" s="17" t="s">
        <v>5</v>
      </c>
      <c r="G3" s="17" t="s">
        <v>7</v>
      </c>
      <c r="H3" s="17"/>
      <c r="I3" s="18"/>
    </row>
    <row r="4" spans="1:9" ht="48.75" customHeight="1">
      <c r="A4" s="22"/>
      <c r="B4" s="24"/>
      <c r="C4" s="26"/>
      <c r="E4" s="19">
        <v>8100</v>
      </c>
      <c r="F4" s="19">
        <v>13000</v>
      </c>
      <c r="G4" s="19">
        <v>3.0000000000000001E-3</v>
      </c>
      <c r="H4" s="19"/>
      <c r="I4" s="18"/>
    </row>
    <row r="5" spans="1:9" ht="54" customHeight="1">
      <c r="A5" s="21" t="s">
        <v>0</v>
      </c>
      <c r="B5" s="28">
        <v>0</v>
      </c>
      <c r="C5" s="25">
        <f>B5*E6*G4</f>
        <v>0</v>
      </c>
      <c r="E5" s="17" t="s">
        <v>8</v>
      </c>
      <c r="F5" s="17"/>
      <c r="G5" s="17"/>
      <c r="H5" s="17"/>
      <c r="I5" s="18"/>
    </row>
    <row r="6" spans="1:9" ht="54" customHeight="1">
      <c r="A6" s="27"/>
      <c r="B6" s="29"/>
      <c r="C6" s="26"/>
      <c r="E6" s="19">
        <v>26000</v>
      </c>
      <c r="F6" s="19"/>
      <c r="G6" s="19"/>
      <c r="H6" s="19"/>
      <c r="I6" s="18"/>
    </row>
    <row r="7" spans="1:9" ht="42.75" customHeight="1">
      <c r="A7" s="33" t="s">
        <v>2</v>
      </c>
      <c r="B7" s="35">
        <v>0</v>
      </c>
      <c r="C7" s="37">
        <f>IF(AND(C10="Rubrique 1 OK",C12="Rubrique 2 OK",C16="Rubrique 3 OK"),INDEX(G10:I17,((MATCH("*",B10:B11)*4)-4)+MATCH("*",B12:B15),MATCH("*",B16:B18))*G4*B7,0)</f>
        <v>0</v>
      </c>
      <c r="E7" s="19"/>
      <c r="F7" s="19"/>
      <c r="G7" s="19"/>
      <c r="H7" s="19"/>
      <c r="I7" s="18"/>
    </row>
    <row r="8" spans="1:9" ht="42.75" customHeight="1">
      <c r="A8" s="34"/>
      <c r="B8" s="36"/>
      <c r="C8" s="38"/>
      <c r="E8" s="18"/>
      <c r="F8" s="18"/>
      <c r="G8" s="18" t="s">
        <v>25</v>
      </c>
      <c r="H8" s="18" t="s">
        <v>26</v>
      </c>
      <c r="I8" s="18" t="s">
        <v>27</v>
      </c>
    </row>
    <row r="9" spans="1:9" ht="19.5" customHeight="1">
      <c r="A9" s="6"/>
      <c r="B9" s="11" t="s">
        <v>29</v>
      </c>
      <c r="C9" s="10"/>
      <c r="E9" s="18"/>
      <c r="F9" s="18"/>
      <c r="G9" s="18"/>
      <c r="H9" s="18"/>
      <c r="I9" s="18"/>
    </row>
    <row r="10" spans="1:9" ht="15.75" customHeight="1">
      <c r="A10" s="7" t="s">
        <v>10</v>
      </c>
      <c r="B10" s="12"/>
      <c r="C10" s="30" t="str">
        <f>IF(AND(B10&lt;&gt;"*",B11&lt;&gt;"*"),"Choisir rubrique 1",IF(AND(B10="*",B11="*"),"Erreur saisie","Rubrique 1 OK"))</f>
        <v>Choisir rubrique 1</v>
      </c>
      <c r="E10" s="18" t="s">
        <v>19</v>
      </c>
      <c r="F10" s="18" t="s">
        <v>21</v>
      </c>
      <c r="G10" s="20">
        <v>5400</v>
      </c>
      <c r="H10" s="20">
        <v>5000</v>
      </c>
      <c r="I10" s="20">
        <v>4300</v>
      </c>
    </row>
    <row r="11" spans="1:9" ht="15.75" customHeight="1">
      <c r="A11" s="7" t="s">
        <v>11</v>
      </c>
      <c r="B11" s="13"/>
      <c r="C11" s="30"/>
      <c r="E11" s="18" t="s">
        <v>19</v>
      </c>
      <c r="F11" s="18" t="s">
        <v>22</v>
      </c>
      <c r="G11" s="20">
        <v>12900</v>
      </c>
      <c r="H11" s="20">
        <v>12000</v>
      </c>
      <c r="I11" s="20">
        <v>10200</v>
      </c>
    </row>
    <row r="12" spans="1:9" ht="15.75">
      <c r="A12" s="7" t="s">
        <v>12</v>
      </c>
      <c r="B12" s="14" t="s">
        <v>28</v>
      </c>
      <c r="C12" s="31" t="str">
        <f>IF(AND(B12&lt;&gt;"*",B13&lt;&gt;"*",B14&lt;&gt;"*",B15&lt;&gt;"*"),"Choisir rubrique 2",IF(OR(AND(B12="*",B13="*"),AND(B12="*",B14="*"),AND(B12="*",B15="*"),AND(B13="*",B14="*"),AND(B13="*",B15="*"),AND(B14="*",B15="*")),"Erreur saisie","Rubrique 2 OK"))</f>
        <v>Rubrique 2 OK</v>
      </c>
      <c r="E12" s="18" t="s">
        <v>19</v>
      </c>
      <c r="F12" s="18" t="s">
        <v>23</v>
      </c>
      <c r="G12" s="20">
        <v>16600</v>
      </c>
      <c r="H12" s="20">
        <v>15600</v>
      </c>
      <c r="I12" s="20">
        <v>13200</v>
      </c>
    </row>
    <row r="13" spans="1:9" ht="15.75">
      <c r="A13" s="7" t="s">
        <v>13</v>
      </c>
      <c r="B13" s="15"/>
      <c r="C13" s="30"/>
      <c r="E13" s="18" t="s">
        <v>19</v>
      </c>
      <c r="F13" s="18" t="s">
        <v>24</v>
      </c>
      <c r="G13" s="20">
        <v>22500</v>
      </c>
      <c r="H13" s="20">
        <v>21100</v>
      </c>
      <c r="I13" s="20">
        <v>17900</v>
      </c>
    </row>
    <row r="14" spans="1:9" ht="15.75">
      <c r="A14" s="7" t="s">
        <v>14</v>
      </c>
      <c r="B14" s="15"/>
      <c r="C14" s="30" t="str">
        <f t="shared" ref="C14" si="0">IF(AND(B14&lt;&gt;"*",B15&lt;&gt;"*"),"Choisir rubrique 1",IF(AND(B14="*",B15="*"),"Erreur saisie","Rubrique 1 OK"))</f>
        <v>Choisir rubrique 1</v>
      </c>
      <c r="E14" s="18" t="s">
        <v>20</v>
      </c>
      <c r="F14" s="18" t="s">
        <v>21</v>
      </c>
      <c r="G14" s="20">
        <v>5500</v>
      </c>
      <c r="H14" s="20">
        <v>5200</v>
      </c>
      <c r="I14" s="20">
        <v>4400</v>
      </c>
    </row>
    <row r="15" spans="1:9" ht="15.75">
      <c r="A15" s="8" t="s">
        <v>15</v>
      </c>
      <c r="B15" s="16"/>
      <c r="C15" s="32"/>
      <c r="E15" s="18" t="s">
        <v>20</v>
      </c>
      <c r="F15" s="18" t="s">
        <v>22</v>
      </c>
      <c r="G15" s="20">
        <v>13200</v>
      </c>
      <c r="H15" s="20">
        <v>12400</v>
      </c>
      <c r="I15" s="20">
        <v>10500</v>
      </c>
    </row>
    <row r="16" spans="1:9" ht="15.75">
      <c r="A16" s="8" t="s">
        <v>16</v>
      </c>
      <c r="B16" s="15"/>
      <c r="C16" s="30" t="str">
        <f>IF(AND(B16&lt;&gt;"*",B17&lt;&gt;"*",B18&lt;&gt;"*"),"Choisir rubrique 3",IF(OR(AND(B16="*",B17="*"),AND(B16="*",B18="*"),AND(B17="*",B18="*"),AND(B17="*",B18="*")),"Erreur saisie","Rubrique 3 OK"))</f>
        <v>Rubrique 3 OK</v>
      </c>
      <c r="E16" s="18" t="s">
        <v>20</v>
      </c>
      <c r="F16" s="18" t="s">
        <v>23</v>
      </c>
      <c r="G16" s="20">
        <v>17100</v>
      </c>
      <c r="H16" s="20">
        <v>16000</v>
      </c>
      <c r="I16" s="20">
        <v>13600</v>
      </c>
    </row>
    <row r="17" spans="1:9" ht="15.75">
      <c r="A17" s="8" t="s">
        <v>17</v>
      </c>
      <c r="B17" s="15"/>
      <c r="C17" s="30"/>
      <c r="E17" s="18" t="s">
        <v>20</v>
      </c>
      <c r="F17" s="18" t="s">
        <v>24</v>
      </c>
      <c r="G17" s="20">
        <v>23100</v>
      </c>
      <c r="H17" s="20">
        <v>21700</v>
      </c>
      <c r="I17" s="20">
        <v>18400</v>
      </c>
    </row>
    <row r="18" spans="1:9" ht="15.75">
      <c r="A18" s="9" t="s">
        <v>18</v>
      </c>
      <c r="B18" s="16" t="s">
        <v>28</v>
      </c>
      <c r="C18" s="32" t="str">
        <f t="shared" ref="C18" si="1">IF(AND(B18&lt;&gt;"*",B19&lt;&gt;"*"),"Choisir rubrique 1",IF(AND(B18="*",B19="*"),"Erreur saisie","Rubrique 1 OK"))</f>
        <v>Rubrique 1 OK</v>
      </c>
    </row>
  </sheetData>
  <sheetProtection password="F730" sheet="1" objects="1" scenarios="1"/>
  <mergeCells count="12">
    <mergeCell ref="C10:C11"/>
    <mergeCell ref="C12:C15"/>
    <mergeCell ref="C16:C18"/>
    <mergeCell ref="A7:A8"/>
    <mergeCell ref="B7:B8"/>
    <mergeCell ref="C7:C8"/>
    <mergeCell ref="A3:A4"/>
    <mergeCell ref="B3:B4"/>
    <mergeCell ref="C3:C4"/>
    <mergeCell ref="A5:A6"/>
    <mergeCell ref="B5:B6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Epaud</dc:creator>
  <cp:lastModifiedBy>alain balazard</cp:lastModifiedBy>
  <cp:lastPrinted>2012-11-12T15:48:15Z</cp:lastPrinted>
  <dcterms:created xsi:type="dcterms:W3CDTF">2012-05-15T09:10:52Z</dcterms:created>
  <dcterms:modified xsi:type="dcterms:W3CDTF">2013-06-07T13:12:43Z</dcterms:modified>
</cp:coreProperties>
</file>